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<sst xmlns="http://schemas.openxmlformats.org/spreadsheetml/2006/main" count="102">
  <si>
    <t>2022年中央和省级服务贸易合格项目拟拨付名单</t>
  </si>
  <si>
    <t>一、企业国际服务外包业务、技术进出口等重点服务贸易</t>
  </si>
  <si>
    <t>序号</t>
  </si>
  <si>
    <t>申请企业名称</t>
  </si>
  <si>
    <t>项目名称</t>
  </si>
  <si>
    <t>开户银行</t>
  </si>
  <si>
    <t>账号</t>
  </si>
  <si>
    <t>所属县市区</t>
  </si>
  <si>
    <t>核定补助金额
（万元）</t>
  </si>
  <si>
    <t>按比例（7.3%）核减拨付金额
（万元）</t>
  </si>
  <si>
    <t>福州世海国际物流有限公司</t>
  </si>
  <si>
    <t>服务外包贴息</t>
  </si>
  <si>
    <t>中国银行福建省分行</t>
  </si>
  <si>
    <t>427358376812</t>
  </si>
  <si>
    <t>福州市鼓楼区</t>
  </si>
  <si>
    <t>福州汉斯曼产品质量技术服务有限公司</t>
  </si>
  <si>
    <t>中国银行福州市鼓楼支行</t>
  </si>
  <si>
    <t>414358359804</t>
  </si>
  <si>
    <t>合丰（福建）信息科技有限公司</t>
  </si>
  <si>
    <t>建设银行福州城东支行</t>
  </si>
  <si>
    <t>35001610007052518283</t>
  </si>
  <si>
    <t>福州瑞芯微电子股份有限公司</t>
  </si>
  <si>
    <t>交通银行五一支行</t>
  </si>
  <si>
    <t>351008030010252528500</t>
  </si>
  <si>
    <t>福建纳百川国际贸易有限公司</t>
  </si>
  <si>
    <t>中国银行股份有限公司福州南江滨支行</t>
  </si>
  <si>
    <t>418268233895</t>
  </si>
  <si>
    <t>福州市仓山区</t>
  </si>
  <si>
    <t>福州市吉田检验服务有限公司</t>
  </si>
  <si>
    <t>429963797237</t>
  </si>
  <si>
    <t>福州朱雀网络科技有限公司</t>
  </si>
  <si>
    <t>中国建设银行股份有限公司福州五一支行</t>
  </si>
  <si>
    <t>35001876207052517150</t>
  </si>
  <si>
    <t>福州爱国者之星光电科技有限公司</t>
  </si>
  <si>
    <t>中国银行福州金山支行</t>
  </si>
  <si>
    <t>410472580538</t>
  </si>
  <si>
    <t>福州市晋安区</t>
  </si>
  <si>
    <t>中土集团福州勘察设计研究院有限公司</t>
  </si>
  <si>
    <t>建设银行福州市沁园支行</t>
  </si>
  <si>
    <t>35001616107050001029</t>
  </si>
  <si>
    <t>福建新大陆支付技术有限公司</t>
  </si>
  <si>
    <t>中国建设银行福建省分行</t>
  </si>
  <si>
    <t>35001002406059555999</t>
  </si>
  <si>
    <t>福州市马尾区</t>
  </si>
  <si>
    <t>福州外代国际货运代理有限公司</t>
  </si>
  <si>
    <t>兴业银行环球支行</t>
  </si>
  <si>
    <t>118110101400002420</t>
  </si>
  <si>
    <t>福建华东船厂有限公司</t>
  </si>
  <si>
    <t>中国建设银行福州杨桥支行</t>
  </si>
  <si>
    <t>35001877607059000888</t>
  </si>
  <si>
    <t>福州市罗源县</t>
  </si>
  <si>
    <t>福州鸿辉信息科技有限公司</t>
  </si>
  <si>
    <t>中国建设银行股份有限公司福州城南支行</t>
  </si>
  <si>
    <t>35050188000700004702</t>
  </si>
  <si>
    <t>福州市高新区</t>
  </si>
  <si>
    <t>福建东西乐活科技有限公司</t>
  </si>
  <si>
    <t>中国银行股份有限公司福州茶亭支行</t>
  </si>
  <si>
    <t>427377545327</t>
  </si>
  <si>
    <t>福州鑫图光电有限公司</t>
  </si>
  <si>
    <t>技术出口贴息</t>
  </si>
  <si>
    <t>中国建设银行福州市南门支行</t>
  </si>
  <si>
    <t>35050187610700000214</t>
  </si>
  <si>
    <t>华信（平潭）物流有限公司</t>
  </si>
  <si>
    <t>中国工商银行股份有限公司福建自贸试验区平潭片区分行</t>
  </si>
  <si>
    <t>1402090109601073158</t>
  </si>
  <si>
    <t>平潭综合实验区</t>
  </si>
  <si>
    <t>福建简致互娱软件有限公司</t>
  </si>
  <si>
    <t>招商银行福州分行平潭支行</t>
  </si>
  <si>
    <t>591906378510102</t>
  </si>
  <si>
    <t>平潭易通电子商务有限公司</t>
  </si>
  <si>
    <t>上海浦东发展银行股份有限公司福州平潭支行</t>
  </si>
  <si>
    <t>43070078801400000259</t>
  </si>
  <si>
    <t>小计</t>
  </si>
  <si>
    <t>二、建立国际（离岸）接包中心和研发中心</t>
  </si>
  <si>
    <t>核定资助金额
（万元）</t>
  </si>
  <si>
    <t>按比例（21%）核减补助金额
（万元）</t>
  </si>
  <si>
    <t>福州来玩互娱网络科技有限公司</t>
  </si>
  <si>
    <t>设立香港来玩互娱有限公司</t>
  </si>
  <si>
    <t>招商银行福州分行万达支行</t>
  </si>
  <si>
    <t>591905768810802</t>
  </si>
  <si>
    <t>福州市台江区</t>
  </si>
  <si>
    <t>锐捷网络股份有限公司</t>
  </si>
  <si>
    <t>设立锐捷网络（香港）有限公司</t>
  </si>
  <si>
    <t>招商银行福州分行营业部</t>
  </si>
  <si>
    <t>672083110110001</t>
  </si>
  <si>
    <t>福建永福电力设计股份有限公司</t>
  </si>
  <si>
    <t>福建永福电力设计股份有限公司菲律宾分公司</t>
  </si>
  <si>
    <t>兴业银行华林支行</t>
  </si>
  <si>
    <t>117130100100019036</t>
  </si>
  <si>
    <t>并购香港易通供应链管理有限公司100%股权</t>
  </si>
  <si>
    <r>
      <rPr>
        <sz val="9"/>
        <color indexed="8"/>
        <rFont val="宋体"/>
        <charset val="134"/>
      </rPr>
      <t xml:space="preserve">锐捷网络股份有限公司  </t>
    </r>
    <r>
      <rPr>
        <sz val="9"/>
        <color rgb="FFFF0000"/>
        <rFont val="宋体"/>
        <charset val="134"/>
      </rPr>
      <t xml:space="preserve">  </t>
    </r>
  </si>
  <si>
    <t>静电防护管理体系ESD认证、CMMI成熟度五级认证、ITSS运维成熟度二级认证、ISO 50001能源管理体系认证、ISO 28000供应链安全管理体系认证、IECQ QC 080000有害物质过程管理认证、ISO 27701隐私信息安全管理体系认证、ISO 22301业务连续性管理体系、ISO 9001-SGS质量管理体系认证、境外商标注册</t>
  </si>
  <si>
    <t>德艺文化创意集团股份有限公司</t>
  </si>
  <si>
    <t>ISO管理三体系认证8300元、FSC国际认证14992.51元、BV DDS认证9540元、中国专利申请12项18650元</t>
  </si>
  <si>
    <t>交通银行福州华林支行</t>
  </si>
  <si>
    <t>351008040010061801820</t>
  </si>
  <si>
    <t>锐达互动科技股份有限公司</t>
  </si>
  <si>
    <t>国际质量管理体系认证、环境管理体系认证、职业健康安全管理体系认证,境外广告宣传费-杂志,境外商标注册IQ、Q-NEX,</t>
  </si>
  <si>
    <t>422158358138</t>
  </si>
  <si>
    <t xml:space="preserve">1、"遥控车(中速车)"专利                                        2、"麦克风“专利
3、“收纳盒”专利
4、“衣柜收纳袋.午餐包.画板.条纹脏衣篓.手提旅行冰包.悬臂支架”专利                                     5、“推车”专利
6、“密封罐盖子”专利
7、“麦片罐盖子”专利                                                            8、“桌面麦克风”专利                                       9、“大尺寸收纳筐”专利                                            10、“冰箱饮料罐收纳架”专利                                       11、“瓶体收纳架”专利                                           12、“可穿戴毛毯”专利                                        
</t>
  </si>
  <si>
    <t>质量管理体系、环境管理体系、职业健康安全管理体系</t>
  </si>
  <si>
    <t>合    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</si>
</sst>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41" formatCode="_ * #,##0_ ;_ * \-#,##0_ ;_ * &quot;-&quot;_ ;_ @_ "/>
    <numFmt numFmtId="177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4" xfId="49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" fontId="4" fillId="0" borderId="3" xfId="49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6"/>
  <sheetViews>
    <sheetView tabSelected="1" workbookViewId="0">
      <selection activeCell="A1" sqref="A1"/>
    </sheetView>
  </sheetViews>
  <sheetFormatPr defaultColWidth="9" defaultRowHeight="13.5" outlineLevelCol="7"/>
  <cols>
    <col min="2" max="2" width="26.875" customWidth="1"/>
    <col min="3" max="3" width="28.25" customWidth="1"/>
    <col min="4" max="4" width="33.125" customWidth="1"/>
    <col min="5" max="5" width="23.75" customWidth="1"/>
    <col min="6" max="6" width="16.625" customWidth="1"/>
    <col min="7" max="7" width="12.625"/>
    <col min="8" max="8" width="10.25" customWidth="1"/>
  </cols>
  <sheetData>
    <row r="1" ht="14.25" spans="1:8">
      <c r="A1" s="1"/>
      <c r="B1" s="1"/>
      <c r="C1" s="1"/>
      <c r="D1" s="1"/>
      <c r="F1" s="1"/>
      <c r="G1" s="1"/>
      <c r="H1" s="1"/>
    </row>
    <row r="2" ht="22.5" spans="1:8">
      <c r="A2" s="2" t="s">
        <v>0</v>
      </c>
      <c r="B2" s="2"/>
      <c r="C2" s="2"/>
      <c r="D2" s="2"/>
      <c r="E2" s="2"/>
      <c r="F2" s="2"/>
      <c r="G2" s="2"/>
      <c r="H2" s="2"/>
    </row>
    <row r="3" ht="14.25" spans="1:8">
      <c r="A3" s="3" t="s">
        <v>1</v>
      </c>
      <c r="B3" s="3"/>
      <c r="C3" s="3"/>
      <c r="D3" s="3"/>
      <c r="E3" s="3"/>
      <c r="F3" s="3"/>
      <c r="G3" s="3"/>
      <c r="H3" s="3"/>
    </row>
    <row r="4" ht="48" spans="1: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</row>
    <row r="5" ht="36" customHeight="1" spans="1:8">
      <c r="A5" s="6">
        <v>1</v>
      </c>
      <c r="B5" s="7" t="s">
        <v>10</v>
      </c>
      <c r="C5" s="6" t="s">
        <v>11</v>
      </c>
      <c r="D5" s="8" t="s">
        <v>12</v>
      </c>
      <c r="E5" s="9" t="s">
        <v>13</v>
      </c>
      <c r="F5" s="10" t="s">
        <v>14</v>
      </c>
      <c r="G5" s="11">
        <v>380.319432594662</v>
      </c>
      <c r="H5" s="12">
        <v>27.76</v>
      </c>
    </row>
    <row r="6" ht="36" customHeight="1" spans="1:8">
      <c r="A6" s="6">
        <f t="shared" ref="A6:A22" si="0">A5+1</f>
        <v>2</v>
      </c>
      <c r="B6" s="7" t="s">
        <v>15</v>
      </c>
      <c r="C6" s="6" t="s">
        <v>11</v>
      </c>
      <c r="D6" s="8" t="s">
        <v>16</v>
      </c>
      <c r="E6" s="9" t="s">
        <v>17</v>
      </c>
      <c r="F6" s="10" t="s">
        <v>14</v>
      </c>
      <c r="G6" s="11">
        <v>32.133618771</v>
      </c>
      <c r="H6" s="12">
        <v>2.34</v>
      </c>
    </row>
    <row r="7" ht="36" customHeight="1" spans="1:8">
      <c r="A7" s="6">
        <f t="shared" si="0"/>
        <v>3</v>
      </c>
      <c r="B7" s="7" t="s">
        <v>18</v>
      </c>
      <c r="C7" s="6" t="s">
        <v>11</v>
      </c>
      <c r="D7" s="8" t="s">
        <v>19</v>
      </c>
      <c r="E7" s="9" t="s">
        <v>20</v>
      </c>
      <c r="F7" s="10" t="s">
        <v>14</v>
      </c>
      <c r="G7" s="11">
        <v>50.492927122</v>
      </c>
      <c r="H7" s="12">
        <v>3.68</v>
      </c>
    </row>
    <row r="8" ht="36" customHeight="1" spans="1:8">
      <c r="A8" s="6">
        <f t="shared" si="0"/>
        <v>4</v>
      </c>
      <c r="B8" s="7" t="s">
        <v>21</v>
      </c>
      <c r="C8" s="6" t="s">
        <v>11</v>
      </c>
      <c r="D8" s="8" t="s">
        <v>22</v>
      </c>
      <c r="E8" s="9" t="s">
        <v>23</v>
      </c>
      <c r="F8" s="10" t="s">
        <v>14</v>
      </c>
      <c r="G8" s="11">
        <v>500</v>
      </c>
      <c r="H8" s="12">
        <v>36.5</v>
      </c>
    </row>
    <row r="9" ht="36" customHeight="1" spans="1:8">
      <c r="A9" s="6">
        <f t="shared" si="0"/>
        <v>5</v>
      </c>
      <c r="B9" s="7" t="s">
        <v>24</v>
      </c>
      <c r="C9" s="6" t="s">
        <v>11</v>
      </c>
      <c r="D9" s="8" t="s">
        <v>25</v>
      </c>
      <c r="E9" s="9" t="s">
        <v>26</v>
      </c>
      <c r="F9" s="10" t="s">
        <v>27</v>
      </c>
      <c r="G9" s="11">
        <v>15.456242283254</v>
      </c>
      <c r="H9" s="12">
        <v>1.12</v>
      </c>
    </row>
    <row r="10" ht="36" customHeight="1" spans="1:8">
      <c r="A10" s="6">
        <f t="shared" si="0"/>
        <v>6</v>
      </c>
      <c r="B10" s="7" t="s">
        <v>28</v>
      </c>
      <c r="C10" s="6" t="s">
        <v>11</v>
      </c>
      <c r="D10" s="8" t="s">
        <v>16</v>
      </c>
      <c r="E10" s="9" t="s">
        <v>29</v>
      </c>
      <c r="F10" s="10" t="s">
        <v>27</v>
      </c>
      <c r="G10" s="11">
        <v>24.03586526</v>
      </c>
      <c r="H10" s="12">
        <v>1.75</v>
      </c>
    </row>
    <row r="11" ht="36" customHeight="1" spans="1:8">
      <c r="A11" s="6">
        <f t="shared" si="0"/>
        <v>7</v>
      </c>
      <c r="B11" s="7" t="s">
        <v>30</v>
      </c>
      <c r="C11" s="6" t="s">
        <v>11</v>
      </c>
      <c r="D11" s="8" t="s">
        <v>31</v>
      </c>
      <c r="E11" s="9" t="s">
        <v>32</v>
      </c>
      <c r="F11" s="10" t="s">
        <v>27</v>
      </c>
      <c r="G11" s="11">
        <v>99.0478</v>
      </c>
      <c r="H11" s="12">
        <v>7.23</v>
      </c>
    </row>
    <row r="12" ht="36" customHeight="1" spans="1:8">
      <c r="A12" s="6">
        <f t="shared" si="0"/>
        <v>8</v>
      </c>
      <c r="B12" s="7" t="s">
        <v>33</v>
      </c>
      <c r="C12" s="6" t="s">
        <v>11</v>
      </c>
      <c r="D12" s="8" t="s">
        <v>34</v>
      </c>
      <c r="E12" s="9" t="s">
        <v>35</v>
      </c>
      <c r="F12" s="10" t="s">
        <v>36</v>
      </c>
      <c r="G12" s="11">
        <v>185.2016</v>
      </c>
      <c r="H12" s="12">
        <v>13.52</v>
      </c>
    </row>
    <row r="13" ht="36" customHeight="1" spans="1:8">
      <c r="A13" s="6">
        <f t="shared" si="0"/>
        <v>9</v>
      </c>
      <c r="B13" s="7" t="s">
        <v>37</v>
      </c>
      <c r="C13" s="6" t="s">
        <v>11</v>
      </c>
      <c r="D13" s="8" t="s">
        <v>38</v>
      </c>
      <c r="E13" s="9" t="s">
        <v>39</v>
      </c>
      <c r="F13" s="10" t="s">
        <v>36</v>
      </c>
      <c r="G13" s="11">
        <v>187.6960272</v>
      </c>
      <c r="H13" s="12">
        <v>13.7</v>
      </c>
    </row>
    <row r="14" ht="36" customHeight="1" spans="1:8">
      <c r="A14" s="6">
        <f t="shared" si="0"/>
        <v>10</v>
      </c>
      <c r="B14" s="7" t="s">
        <v>40</v>
      </c>
      <c r="C14" s="6" t="s">
        <v>11</v>
      </c>
      <c r="D14" s="8" t="s">
        <v>41</v>
      </c>
      <c r="E14" s="9" t="s">
        <v>42</v>
      </c>
      <c r="F14" s="10" t="s">
        <v>43</v>
      </c>
      <c r="G14" s="11">
        <v>500</v>
      </c>
      <c r="H14" s="12">
        <v>36.5</v>
      </c>
    </row>
    <row r="15" ht="36" customHeight="1" spans="1:8">
      <c r="A15" s="6">
        <f t="shared" si="0"/>
        <v>11</v>
      </c>
      <c r="B15" s="7" t="s">
        <v>44</v>
      </c>
      <c r="C15" s="6" t="s">
        <v>11</v>
      </c>
      <c r="D15" s="8" t="s">
        <v>45</v>
      </c>
      <c r="E15" s="9" t="s">
        <v>46</v>
      </c>
      <c r="F15" s="10" t="s">
        <v>43</v>
      </c>
      <c r="G15" s="11">
        <v>25.4879495</v>
      </c>
      <c r="H15" s="12">
        <v>1.86</v>
      </c>
    </row>
    <row r="16" ht="36" customHeight="1" spans="1:8">
      <c r="A16" s="6">
        <f t="shared" si="0"/>
        <v>12</v>
      </c>
      <c r="B16" s="13" t="s">
        <v>47</v>
      </c>
      <c r="C16" s="6" t="s">
        <v>11</v>
      </c>
      <c r="D16" s="8" t="s">
        <v>48</v>
      </c>
      <c r="E16" s="9" t="s">
        <v>49</v>
      </c>
      <c r="F16" s="10" t="s">
        <v>50</v>
      </c>
      <c r="G16" s="11">
        <v>500</v>
      </c>
      <c r="H16" s="12">
        <v>36.5</v>
      </c>
    </row>
    <row r="17" ht="36" customHeight="1" spans="1:8">
      <c r="A17" s="6">
        <f t="shared" si="0"/>
        <v>13</v>
      </c>
      <c r="B17" s="7" t="s">
        <v>51</v>
      </c>
      <c r="C17" s="6" t="s">
        <v>11</v>
      </c>
      <c r="D17" s="8" t="s">
        <v>52</v>
      </c>
      <c r="E17" s="9" t="s">
        <v>53</v>
      </c>
      <c r="F17" s="10" t="s">
        <v>54</v>
      </c>
      <c r="G17" s="11">
        <v>34.6431</v>
      </c>
      <c r="H17" s="12">
        <v>2.52</v>
      </c>
    </row>
    <row r="18" ht="36" customHeight="1" spans="1:8">
      <c r="A18" s="6">
        <f t="shared" si="0"/>
        <v>14</v>
      </c>
      <c r="B18" s="7" t="s">
        <v>55</v>
      </c>
      <c r="C18" s="6" t="s">
        <v>11</v>
      </c>
      <c r="D18" s="8" t="s">
        <v>56</v>
      </c>
      <c r="E18" s="9" t="s">
        <v>57</v>
      </c>
      <c r="F18" s="10" t="s">
        <v>54</v>
      </c>
      <c r="G18" s="11">
        <v>238.2515063</v>
      </c>
      <c r="H18" s="12">
        <v>17.39</v>
      </c>
    </row>
    <row r="19" ht="36" customHeight="1" spans="1:8">
      <c r="A19" s="6">
        <f t="shared" si="0"/>
        <v>15</v>
      </c>
      <c r="B19" s="7" t="s">
        <v>58</v>
      </c>
      <c r="C19" s="6" t="s">
        <v>59</v>
      </c>
      <c r="D19" s="8" t="s">
        <v>60</v>
      </c>
      <c r="E19" s="9" t="s">
        <v>61</v>
      </c>
      <c r="F19" s="10" t="s">
        <v>27</v>
      </c>
      <c r="G19" s="11">
        <v>81.3484257</v>
      </c>
      <c r="H19" s="12">
        <v>5.93</v>
      </c>
    </row>
    <row r="20" ht="36" customHeight="1" spans="1:8">
      <c r="A20" s="6">
        <f t="shared" si="0"/>
        <v>16</v>
      </c>
      <c r="B20" s="7" t="s">
        <v>62</v>
      </c>
      <c r="C20" s="6" t="s">
        <v>11</v>
      </c>
      <c r="D20" s="8" t="s">
        <v>63</v>
      </c>
      <c r="E20" s="9" t="s">
        <v>64</v>
      </c>
      <c r="F20" s="10" t="s">
        <v>65</v>
      </c>
      <c r="G20" s="11">
        <v>17.144494862</v>
      </c>
      <c r="H20" s="12">
        <v>1.25</v>
      </c>
    </row>
    <row r="21" ht="36" customHeight="1" spans="1:8">
      <c r="A21" s="6">
        <f t="shared" si="0"/>
        <v>17</v>
      </c>
      <c r="B21" s="7" t="s">
        <v>66</v>
      </c>
      <c r="C21" s="6" t="s">
        <v>11</v>
      </c>
      <c r="D21" s="8" t="s">
        <v>67</v>
      </c>
      <c r="E21" s="9" t="s">
        <v>68</v>
      </c>
      <c r="F21" s="10" t="s">
        <v>65</v>
      </c>
      <c r="G21" s="11">
        <v>500</v>
      </c>
      <c r="H21" s="12">
        <v>36.5</v>
      </c>
    </row>
    <row r="22" ht="36" customHeight="1" spans="1:8">
      <c r="A22" s="6">
        <f t="shared" si="0"/>
        <v>18</v>
      </c>
      <c r="B22" s="7" t="s">
        <v>69</v>
      </c>
      <c r="C22" s="6" t="s">
        <v>11</v>
      </c>
      <c r="D22" s="8" t="s">
        <v>70</v>
      </c>
      <c r="E22" s="9" t="s">
        <v>71</v>
      </c>
      <c r="F22" s="10" t="s">
        <v>65</v>
      </c>
      <c r="G22" s="11">
        <v>16.4593</v>
      </c>
      <c r="H22" s="12">
        <v>1.2</v>
      </c>
    </row>
    <row r="23" spans="1:8">
      <c r="A23" s="14" t="s">
        <v>72</v>
      </c>
      <c r="B23" s="14"/>
      <c r="C23" s="14"/>
      <c r="D23" s="14"/>
      <c r="E23" s="14"/>
      <c r="F23" s="14"/>
      <c r="G23" s="15">
        <f>SUM(G5:G22)</f>
        <v>3387.71828959292</v>
      </c>
      <c r="H23" s="16">
        <f>SUM(H5:H22)</f>
        <v>247.25</v>
      </c>
    </row>
    <row r="24" ht="14.25" spans="1:8">
      <c r="A24" s="17" t="s">
        <v>73</v>
      </c>
      <c r="B24" s="18"/>
      <c r="C24" s="18"/>
      <c r="D24" s="18"/>
      <c r="E24" s="18"/>
      <c r="F24" s="18"/>
      <c r="G24" s="18"/>
      <c r="H24" s="18"/>
    </row>
    <row r="25" ht="48" spans="1:8">
      <c r="A25" s="5" t="s">
        <v>2</v>
      </c>
      <c r="B25" s="5" t="s">
        <v>3</v>
      </c>
      <c r="C25" s="5" t="s">
        <v>4</v>
      </c>
      <c r="D25" s="5" t="s">
        <v>5</v>
      </c>
      <c r="E25" s="5" t="s">
        <v>6</v>
      </c>
      <c r="F25" s="5" t="s">
        <v>7</v>
      </c>
      <c r="G25" s="19" t="s">
        <v>74</v>
      </c>
      <c r="H25" s="5" t="s">
        <v>75</v>
      </c>
    </row>
    <row r="26" ht="36" customHeight="1" spans="1:8">
      <c r="A26" s="20">
        <v>1</v>
      </c>
      <c r="B26" s="21" t="s">
        <v>76</v>
      </c>
      <c r="C26" s="22" t="s">
        <v>77</v>
      </c>
      <c r="D26" s="22" t="s">
        <v>78</v>
      </c>
      <c r="E26" s="22" t="s">
        <v>79</v>
      </c>
      <c r="F26" s="10" t="s">
        <v>80</v>
      </c>
      <c r="G26" s="23">
        <v>50</v>
      </c>
      <c r="H26" s="12">
        <f>G26*0.21</f>
        <v>10.5</v>
      </c>
    </row>
    <row r="27" ht="36" customHeight="1" spans="1:8">
      <c r="A27" s="20">
        <v>2</v>
      </c>
      <c r="B27" s="24" t="s">
        <v>81</v>
      </c>
      <c r="C27" s="22" t="s">
        <v>82</v>
      </c>
      <c r="D27" s="22" t="s">
        <v>83</v>
      </c>
      <c r="E27" s="22" t="s">
        <v>84</v>
      </c>
      <c r="F27" s="10" t="s">
        <v>27</v>
      </c>
      <c r="G27" s="23">
        <v>50</v>
      </c>
      <c r="H27" s="12">
        <f>G27*0.21</f>
        <v>10.5</v>
      </c>
    </row>
    <row r="28" ht="36" customHeight="1" spans="1:8">
      <c r="A28" s="20">
        <v>3</v>
      </c>
      <c r="B28" s="21" t="s">
        <v>85</v>
      </c>
      <c r="C28" s="22" t="s">
        <v>86</v>
      </c>
      <c r="D28" s="22" t="s">
        <v>87</v>
      </c>
      <c r="E28" s="22" t="s">
        <v>88</v>
      </c>
      <c r="F28" s="10" t="s">
        <v>54</v>
      </c>
      <c r="G28" s="23">
        <v>50</v>
      </c>
      <c r="H28" s="12">
        <f>G28*0.21</f>
        <v>10.5</v>
      </c>
    </row>
    <row r="29" ht="36" customHeight="1" spans="1:8">
      <c r="A29" s="20">
        <v>4</v>
      </c>
      <c r="B29" s="7" t="s">
        <v>69</v>
      </c>
      <c r="C29" s="22" t="s">
        <v>89</v>
      </c>
      <c r="D29" s="22" t="s">
        <v>70</v>
      </c>
      <c r="E29" s="22" t="s">
        <v>71</v>
      </c>
      <c r="F29" s="10" t="s">
        <v>65</v>
      </c>
      <c r="G29" s="23">
        <v>50</v>
      </c>
      <c r="H29" s="12">
        <f>G29*0.21</f>
        <v>10.5</v>
      </c>
    </row>
    <row r="30" ht="91" customHeight="1" spans="1:8">
      <c r="A30" s="25">
        <v>5</v>
      </c>
      <c r="B30" s="24" t="s">
        <v>90</v>
      </c>
      <c r="C30" s="26" t="s">
        <v>91</v>
      </c>
      <c r="D30" s="27" t="s">
        <v>83</v>
      </c>
      <c r="E30" s="28" t="s">
        <v>84</v>
      </c>
      <c r="F30" s="25" t="s">
        <v>27</v>
      </c>
      <c r="G30" s="29">
        <v>10.8109745</v>
      </c>
      <c r="H30" s="12">
        <f>G30*0.21</f>
        <v>2.270304645</v>
      </c>
    </row>
    <row r="31" ht="38" customHeight="1" spans="1:8">
      <c r="A31" s="25">
        <v>6</v>
      </c>
      <c r="B31" s="21" t="s">
        <v>92</v>
      </c>
      <c r="C31" s="26" t="s">
        <v>93</v>
      </c>
      <c r="D31" s="30" t="s">
        <v>94</v>
      </c>
      <c r="E31" s="28" t="s">
        <v>95</v>
      </c>
      <c r="F31" s="25" t="s">
        <v>36</v>
      </c>
      <c r="G31" s="29">
        <v>2.149694</v>
      </c>
      <c r="H31" s="12">
        <v>0.45</v>
      </c>
    </row>
    <row r="32" ht="41" customHeight="1" spans="1:8">
      <c r="A32" s="25">
        <v>7</v>
      </c>
      <c r="B32" s="7" t="s">
        <v>96</v>
      </c>
      <c r="C32" s="26" t="s">
        <v>97</v>
      </c>
      <c r="D32" s="30" t="s">
        <v>12</v>
      </c>
      <c r="E32" s="28" t="s">
        <v>98</v>
      </c>
      <c r="F32" s="25" t="s">
        <v>54</v>
      </c>
      <c r="G32" s="29">
        <v>9.4134225</v>
      </c>
      <c r="H32" s="12">
        <v>1.97</v>
      </c>
    </row>
    <row r="33" ht="141" customHeight="1" spans="1:8">
      <c r="A33" s="25">
        <v>8</v>
      </c>
      <c r="B33" s="7" t="s">
        <v>55</v>
      </c>
      <c r="C33" s="31" t="s">
        <v>99</v>
      </c>
      <c r="D33" s="30" t="s">
        <v>56</v>
      </c>
      <c r="E33" s="28" t="s">
        <v>57</v>
      </c>
      <c r="F33" s="25" t="s">
        <v>54</v>
      </c>
      <c r="G33" s="29">
        <v>7.26716442463078</v>
      </c>
      <c r="H33" s="12">
        <v>1.52</v>
      </c>
    </row>
    <row r="34" ht="36" customHeight="1" spans="1:8">
      <c r="A34" s="25">
        <v>9</v>
      </c>
      <c r="B34" s="21" t="s">
        <v>85</v>
      </c>
      <c r="C34" s="26" t="s">
        <v>100</v>
      </c>
      <c r="D34" s="30" t="s">
        <v>87</v>
      </c>
      <c r="E34" s="28" t="s">
        <v>88</v>
      </c>
      <c r="F34" s="25" t="s">
        <v>54</v>
      </c>
      <c r="G34" s="29">
        <v>1.1509</v>
      </c>
      <c r="H34" s="12">
        <v>0.24</v>
      </c>
    </row>
    <row r="35" spans="1:8">
      <c r="A35" s="32" t="s">
        <v>72</v>
      </c>
      <c r="B35" s="33"/>
      <c r="C35" s="33"/>
      <c r="D35" s="33"/>
      <c r="E35" s="33"/>
      <c r="F35" s="34"/>
      <c r="G35" s="35">
        <f>SUM(G26:G34)</f>
        <v>230.792155424631</v>
      </c>
      <c r="H35" s="16">
        <f>SUM(H26:H34)</f>
        <v>48.450304645</v>
      </c>
    </row>
    <row r="36" spans="1:8">
      <c r="A36" s="32" t="s">
        <v>101</v>
      </c>
      <c r="B36" s="33"/>
      <c r="C36" s="33"/>
      <c r="D36" s="33"/>
      <c r="E36" s="33"/>
      <c r="F36" s="34"/>
      <c r="G36" s="35">
        <f>G23+G35</f>
        <v>3618.51044501755</v>
      </c>
      <c r="H36" s="16">
        <f>H23+H35</f>
        <v>295.700304645</v>
      </c>
    </row>
  </sheetData>
  <mergeCells count="6">
    <mergeCell ref="A2:H2"/>
    <mergeCell ref="A3:H3"/>
    <mergeCell ref="A23:F23"/>
    <mergeCell ref="A24:H24"/>
    <mergeCell ref="A35:F35"/>
    <mergeCell ref="A36:F3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2022-09-27T06:44:00Z</dcterms:created>
  <dcterms:modified xsi:type="dcterms:W3CDTF">2022-09-29T08:28:55Z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